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85" windowWidth="20640" windowHeight="8445"/>
  </bookViews>
  <sheets>
    <sheet name="Приложение 2" sheetId="4" r:id="rId1"/>
  </sheets>
  <definedNames>
    <definedName name="_xlnm.Print_Titles" localSheetId="0">'Приложение 2'!$5:$6</definedName>
    <definedName name="_xlnm.Print_Area" localSheetId="0">'Приложение 2'!$A$1:$M$42</definedName>
  </definedNames>
  <calcPr calcId="144525"/>
</workbook>
</file>

<file path=xl/calcChain.xml><?xml version="1.0" encoding="utf-8"?>
<calcChain xmlns="http://schemas.openxmlformats.org/spreadsheetml/2006/main">
  <c r="J12" i="4" l="1"/>
  <c r="J19" i="4"/>
  <c r="M23" i="4"/>
  <c r="M8" i="4" l="1"/>
  <c r="M38" i="4"/>
  <c r="M37" i="4"/>
  <c r="M36" i="4"/>
  <c r="M35" i="4"/>
  <c r="J34" i="4"/>
  <c r="M24" i="4"/>
  <c r="M27" i="4"/>
  <c r="M26" i="4"/>
  <c r="M25" i="4"/>
  <c r="M34" i="4" l="1"/>
  <c r="J24" i="4" l="1"/>
  <c r="M11" i="4" l="1"/>
  <c r="M10" i="4"/>
  <c r="M9" i="4"/>
  <c r="J7" i="4" l="1"/>
  <c r="L24" i="4"/>
  <c r="L19" i="4"/>
  <c r="M7" i="4" l="1"/>
  <c r="I34" i="4"/>
  <c r="I24" i="4" l="1"/>
  <c r="I19" i="4" l="1"/>
  <c r="I12" i="4"/>
  <c r="I7" i="4"/>
  <c r="M40" i="4" l="1"/>
  <c r="M41" i="4"/>
  <c r="H34" i="4"/>
  <c r="H24" i="4" l="1"/>
  <c r="M22" i="4"/>
  <c r="M21" i="4"/>
  <c r="M20" i="4"/>
  <c r="H19" i="4"/>
  <c r="M19" i="4" l="1"/>
  <c r="H12" i="4"/>
  <c r="H7" i="4" l="1"/>
  <c r="G34" i="4" l="1"/>
  <c r="G24" i="4"/>
  <c r="G19" i="4"/>
  <c r="G12" i="4"/>
  <c r="G7" i="4"/>
  <c r="C7" i="4" l="1"/>
  <c r="D7" i="4"/>
  <c r="E7" i="4"/>
  <c r="F7" i="4"/>
  <c r="L7" i="4"/>
  <c r="D12" i="4"/>
  <c r="E12" i="4"/>
  <c r="F12" i="4"/>
  <c r="C19" i="4"/>
  <c r="D19" i="4"/>
  <c r="E19" i="4"/>
  <c r="F19" i="4"/>
  <c r="C24" i="4"/>
  <c r="D24" i="4"/>
  <c r="E24" i="4"/>
  <c r="F24" i="4"/>
  <c r="C34" i="4"/>
  <c r="D34" i="4"/>
  <c r="E34" i="4"/>
  <c r="F34" i="4"/>
  <c r="L34" i="4"/>
</calcChain>
</file>

<file path=xl/comments1.xml><?xml version="1.0" encoding="utf-8"?>
<comments xmlns="http://schemas.openxmlformats.org/spreadsheetml/2006/main">
  <authors>
    <author>Смирных</author>
    <author>Надежда Г. Смирных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Чип- конденсаторы Элеконд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Расширение производства лифтового оборудования (СЭГЗ)
Освоение серийного производства электродвигателей для лифтового оборудования компании OTIS (СЭГЗ)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Расширение ассорт линейки. Сарапул-молоко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imes New Roman"/>
            <family val="1"/>
            <charset val="204"/>
          </rPr>
          <t>Тех. Пересонащение (Сарапул-молоко)
Воздуховоды (ИП Колесова)
Автосервис (ИП Федотов)
Станция ремонта (ИП Глухов)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Arial"/>
            <family val="2"/>
            <charset val="204"/>
          </rPr>
          <t>Увеличение мощности по производству стерилизованного молока (Сарапул-молоко)</t>
        </r>
      </text>
    </comment>
    <comment ref="J10" authorId="1">
      <text>
        <r>
          <rPr>
            <b/>
            <sz val="9"/>
            <color indexed="81"/>
            <rFont val="Tahoma"/>
            <family val="2"/>
            <charset val="204"/>
          </rPr>
          <t>Надежда Г. 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Arial"/>
            <family val="2"/>
            <charset val="204"/>
          </rPr>
          <t>Модернизация производства "Сарапул-молоко"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7"/>
            <color indexed="81"/>
            <rFont val="Times New Roman"/>
            <family val="1"/>
            <charset val="204"/>
          </rPr>
          <t>Строительство сетей электроснабжения 6кВ,4кВ, микрорайон «Дубровка-2» города Сарапула (в том числе ПИР)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Arial"/>
            <family val="2"/>
            <charset val="204"/>
          </rPr>
          <t>Строительство сетей электроснабжения, микрорайон «Гудок-2» г. Сарапула (в том числе ПИР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J11" authorId="1">
      <text>
        <r>
          <rPr>
            <b/>
            <sz val="9"/>
            <color indexed="81"/>
            <rFont val="Tahoma"/>
            <family val="2"/>
            <charset val="204"/>
          </rPr>
          <t>Надежда Г. Смирных: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Arial"/>
            <family val="2"/>
            <charset val="204"/>
          </rPr>
          <t>Капитальный ремонт МКД</t>
        </r>
      </text>
    </comment>
    <comment ref="B28" authorId="1">
      <text>
        <r>
          <rPr>
            <b/>
            <sz val="9"/>
            <color indexed="81"/>
            <rFont val="Tahoma"/>
            <family val="2"/>
            <charset val="204"/>
          </rPr>
          <t>Надежда Г. Смирных:</t>
        </r>
        <r>
          <rPr>
            <sz val="9"/>
            <color indexed="81"/>
            <rFont val="Tahoma"/>
            <family val="2"/>
            <charset val="204"/>
          </rPr>
          <t xml:space="preserve">
Население в трудоспособном возрасте 57113 чел.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04"/>
          </rPr>
          <t>Смирных:</t>
        </r>
        <r>
          <rPr>
            <sz val="9"/>
            <color indexed="81"/>
            <rFont val="Tahoma"/>
            <family val="2"/>
            <charset val="204"/>
          </rPr>
          <t xml:space="preserve">
к налоговым и неналоговым доходам</t>
        </r>
      </text>
    </comment>
  </commentList>
</comments>
</file>

<file path=xl/sharedStrings.xml><?xml version="1.0" encoding="utf-8"?>
<sst xmlns="http://schemas.openxmlformats.org/spreadsheetml/2006/main" count="158" uniqueCount="102">
  <si>
    <t>год</t>
  </si>
  <si>
    <t>6 мес.</t>
  </si>
  <si>
    <t>Показатели</t>
  </si>
  <si>
    <t>моногорода Сарапула</t>
  </si>
  <si>
    <t>№ п/п</t>
  </si>
  <si>
    <t>1.</t>
  </si>
  <si>
    <t>2.</t>
  </si>
  <si>
    <t>3.</t>
  </si>
  <si>
    <t>4.</t>
  </si>
  <si>
    <t>5.</t>
  </si>
  <si>
    <t>х</t>
  </si>
  <si>
    <t>*** значения указаны без учета двух проектов из-за отсутствия средств финансирования: 1. Строительство причальной стенки в Южном порту города Сарапула; 2. Комплекс работ по увеличению водообмена старицы реки Большая Сарапулка в городе Сарапуле. I этап</t>
  </si>
  <si>
    <t>Организация станции ремонта и покраски диской автомобильных колес (ИП Глухов Анатолий Юрьевич)</t>
  </si>
  <si>
    <t>Предприятие технического сервиса (Автосервис) (ИП Федотов Евгений Николаевич)</t>
  </si>
  <si>
    <t>Создание цеха по производству полуфабрикатов (ИП Дулисов Юрий Владимирович)</t>
  </si>
  <si>
    <t>Организация выпуска круглых спирально-навивных воздуховодов (ИП Колесова Галина Тихоновна)</t>
  </si>
  <si>
    <t>Создание литейного комплекса (ОАО «Сарапульский электрогенераторный завод»)</t>
  </si>
  <si>
    <t>Расширение производства лифтового оборудования (ОАО «Сарапульский электрогенераторный завод»)</t>
  </si>
  <si>
    <t>Производство автомобильной светотехники (ОАО «Элеконд»)</t>
  </si>
  <si>
    <t>Строительство тепловой сети по ул.Электрозаводская (в том числе ПИР) в г.Сарапуле</t>
  </si>
  <si>
    <t>Замена напорного водопровода по ул.Лесной от ул.Пугачева до ул.Гагарина и от ул.Советской до ул.Седельникова (в том числе ПИР)</t>
  </si>
  <si>
    <t>Замена самотечного водопровода по ул.Лесной от ул.Пугачева до ул.Гагарина и от ул.Советской до ул.Седельникова (в том числе ПИР)</t>
  </si>
  <si>
    <t>Замена водопровода с ул. Азина на водопроводно-насосоной станции пос.Южный (в том числе ПИР)</t>
  </si>
  <si>
    <t>Замена водопровода по ул.Азина от ул.Интернациональной до канала (в том числе ПИР)</t>
  </si>
  <si>
    <t>Замена водопровода по ул.Азина, от канала до ОАО "МК "Сарапул-молоко" по ул.Азина, 181 (в том числе ПИР)</t>
  </si>
  <si>
    <t>Замена водопровода по ул.Красноармейская, ул.Дзержинского, ул.Выгон от ул.Пролетарской до канала (в том числе ПИР)</t>
  </si>
  <si>
    <t>В 2013 г. включено 14 проектов из них, 7 инфраструктурных проектов, 3 проекта градообразующих предприятий и 4 проекта субъектов среднего и малого бизнеса с целью развития инфраструктуры и увеличения доли альтернативных производств в моногороде:</t>
  </si>
  <si>
    <t xml:space="preserve">  Региональный инвестиционный проект "Строительство и эксплуатация на платной основе мостовых переходов через реку Кама и реку Буй у города Камбарка на автомобильной дороге Ижевск-Сарапул-Камбарка-граница Республики Башкортостан в Удмуртской Республике" </t>
  </si>
  <si>
    <t xml:space="preserve">  Строительство комбикормового завода (ОАО "Сарапульский комбинат хлебопродуктов").</t>
  </si>
  <si>
    <t xml:space="preserve">  Модернизация мукомольного производства (ОАО "Сарапульский комбинат хлебопродуктов");</t>
  </si>
  <si>
    <t xml:space="preserve">  Создание транспортно-логистического центра;</t>
  </si>
  <si>
    <t>исключено 4 инвестиционных проекта из-за отсутствия средств финансирования:</t>
  </si>
  <si>
    <t xml:space="preserve">  Строительство дороги общегородского значения от  ул. Горького до ул.Путейская со строительством моста через р. Большая Сарапулка</t>
  </si>
  <si>
    <t xml:space="preserve">  Реконструкция зданий поликлиники №3 МБУЗ «Сарапульская городская больница № 1» на 200 посещений в смену по ул.Гоголя, 34, 34а, 32 города Сарапула (двухсменный режим работы).</t>
  </si>
  <si>
    <t xml:space="preserve">  Капитальный ремонт лечебного корпуса с поликлиникой МБУЗ «Сарапульский противотуберкулезный диспансер»;</t>
  </si>
  <si>
    <t xml:space="preserve">  Реконструкция стадиона «Энергия» в городе Сарапуле;</t>
  </si>
  <si>
    <t xml:space="preserve">  Строительство физкультурно-оздоровительного комплекса в городе Сарапул (универсальный игровой зал);</t>
  </si>
  <si>
    <t xml:space="preserve">  Строительство физкультурно-оздоровительного комплекса в городе Сарапуле (крытый каток с искусственным льдом);</t>
  </si>
  <si>
    <t xml:space="preserve">  Реконструкция МОУ СОШ №15 в городе Сарапуле;</t>
  </si>
  <si>
    <t xml:space="preserve">  Строительство школы № 17 по ул.Сивкова, 24 в городе Сарапуле;</t>
  </si>
  <si>
    <t xml:space="preserve">  Строительство детского сада на 190 мест по ул. Пугачева со сносом здания бывшей санаторной школы-интерната;</t>
  </si>
  <si>
    <t xml:space="preserve">  Строительство детского сада на 190 мест по ул.Пугачева, 143;</t>
  </si>
  <si>
    <t xml:space="preserve">  Строительство детского сада на 190 мест в микрорайоне «Элеконд»;</t>
  </si>
  <si>
    <t xml:space="preserve">  Строительство детского сада на 190 мест в микрорайоне «Гудок-2»;</t>
  </si>
  <si>
    <t xml:space="preserve">  Реконструкция столовой и мастерских МОУ «Средняя общеобразовательная школа №23» в городе Сарапуле;</t>
  </si>
  <si>
    <t xml:space="preserve">  Стротельство спортивного зала в МОУ МОУ «Средняя общеобразовательная школа №23» в городе Сарапуле;</t>
  </si>
  <si>
    <t>* В 2012 г. включено 14 социальных проектов для реализации ключевого (якорного) проекта модернизации моногорода:</t>
  </si>
  <si>
    <t>Доля субъектов малого и среднего предпринимательства в формировании бюджета г. Сарапула, %</t>
  </si>
  <si>
    <t>16.</t>
  </si>
  <si>
    <t>X</t>
  </si>
  <si>
    <t>в том числе в бюджет города, млн. руб.</t>
  </si>
  <si>
    <t>Общий объем дополнительных налоговых поступлений от реализации КИП в бюджеты всех уровней, млн. руб.</t>
  </si>
  <si>
    <t>15.</t>
  </si>
  <si>
    <t>Общее количество дополнительно созданных временных рабочих мест</t>
  </si>
  <si>
    <t>14.</t>
  </si>
  <si>
    <t>инфраструктурных проектов</t>
  </si>
  <si>
    <t>проектов в субъектах среднего и малого бизнеса</t>
  </si>
  <si>
    <t>проектов на градообразующих предприятиях</t>
  </si>
  <si>
    <t>якорных проектов</t>
  </si>
  <si>
    <t>Общее количество дополнительно созданных постоянных рабочих мест, из них в процессе реализации:</t>
  </si>
  <si>
    <t>13.</t>
  </si>
  <si>
    <t>Доля собственных доходов бюджета муниципального образования в общих доходах бюджета, %</t>
  </si>
  <si>
    <t>12.</t>
  </si>
  <si>
    <t>Доля малых предприятий в общегородском объеме отгруженных товаров, выполненных работ и услуг собственного производства, %</t>
  </si>
  <si>
    <t>11.</t>
  </si>
  <si>
    <t>Доля градообразующих предприятий в общегородском объеме отгруженных товаров, выполненных работ и услуг собственного производства,%</t>
  </si>
  <si>
    <t>10.</t>
  </si>
  <si>
    <t>Уровень регистрируемой безработицы в муниципальном образовании, %</t>
  </si>
  <si>
    <t>9.</t>
  </si>
  <si>
    <t>Доля среднесписочной численности работающих на малых и средних предприятиях в численности экономически активного населения муниципального образования, %</t>
  </si>
  <si>
    <t>8.</t>
  </si>
  <si>
    <t>Доля среднесписочной численности работающих на градообразующих предприятиях в численности населения трудоспособного возраста муниципального образования, %</t>
  </si>
  <si>
    <t>7.</t>
  </si>
  <si>
    <t>федеральный бюджет</t>
  </si>
  <si>
    <t>региональный бюджет</t>
  </si>
  <si>
    <t>местный бюджет</t>
  </si>
  <si>
    <t>Объем бюджетных инвестиций капитального характера в рамках реализации КИП, в том числе в инфраструктуру города, млн.руб., в том числе:***</t>
  </si>
  <si>
    <t>6.</t>
  </si>
  <si>
    <t>Объем инвестиций в реализацию инвестиционных проектов, млн.руб., из них:***</t>
  </si>
  <si>
    <t>Х</t>
  </si>
  <si>
    <t>Исключено инвестиционных проектов из КИП, ед. *.</t>
  </si>
  <si>
    <t>Включено новых инвестиционных проектов в КИП, ед. *.</t>
  </si>
  <si>
    <t>Количество реализуемых инвестиционных проектов, ед., из них:</t>
  </si>
  <si>
    <t>Количество реализованных инвестиционных проектов, ед., из них:</t>
  </si>
  <si>
    <t>Исполнение КИП с начала реализации по отчетный период</t>
  </si>
  <si>
    <t>План с начала реализации по отчетный год</t>
  </si>
  <si>
    <t>2012 год
факт</t>
  </si>
  <si>
    <t>2011 год
факт</t>
  </si>
  <si>
    <t>2010 год
факт</t>
  </si>
  <si>
    <t>План КИП на весь период реализации</t>
  </si>
  <si>
    <t>Реализация КИПа по годам (в динамике)</t>
  </si>
  <si>
    <t>Приложение 2.</t>
  </si>
  <si>
    <t>2014 год факт</t>
  </si>
  <si>
    <t>2013 год
факт</t>
  </si>
  <si>
    <t xml:space="preserve"> </t>
  </si>
  <si>
    <t>2015 год план</t>
  </si>
  <si>
    <t>2015 год факт</t>
  </si>
  <si>
    <t xml:space="preserve">  В 2015 г. влючен проект:</t>
  </si>
  <si>
    <t xml:space="preserve">  Создание современного агропромышленного комплекса по разведению племенного скота и производству молока в Сарапульском районе УР (ООО "Родина Агро")</t>
  </si>
  <si>
    <t>20,03**</t>
  </si>
  <si>
    <t>** факт 2014 г.</t>
  </si>
  <si>
    <t>9,8**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</si>
</sst>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imes New Roman"/>
      <family val="1"/>
      <charset val="204"/>
    </font>
    <font>
      <sz val="7"/>
      <color indexed="81"/>
      <name val="Times New Roman"/>
      <family val="1"/>
      <charset val="204"/>
    </font>
    <font>
      <sz val="8"/>
      <color indexed="8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5" fontId="2" fillId="0" borderId="27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2" fontId="2" fillId="0" borderId="6" xfId="0" applyNumberFormat="1" applyFont="1" applyFill="1" applyBorder="1" applyAlignment="1">
      <alignment horizontal="center" wrapText="1"/>
    </xf>
    <xf numFmtId="165" fontId="2" fillId="0" borderId="8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vertical="top"/>
    </xf>
    <xf numFmtId="164" fontId="1" fillId="0" borderId="11" xfId="0" applyNumberFormat="1" applyFont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/>
    </xf>
    <xf numFmtId="1" fontId="2" fillId="0" borderId="21" xfId="0" applyNumberFormat="1" applyFont="1" applyFill="1" applyBorder="1" applyAlignment="1">
      <alignment horizontal="center" wrapText="1"/>
    </xf>
    <xf numFmtId="1" fontId="2" fillId="0" borderId="20" xfId="0" applyNumberFormat="1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1" fontId="1" fillId="0" borderId="6" xfId="0" applyNumberFormat="1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/>
    </xf>
    <xf numFmtId="0" fontId="2" fillId="0" borderId="22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vertical="top" wrapText="1"/>
    </xf>
    <xf numFmtId="0" fontId="1" fillId="0" borderId="18" xfId="0" applyFont="1" applyBorder="1" applyAlignment="1">
      <alignment horizontal="left" vertical="top" wrapText="1" indent="1"/>
    </xf>
    <xf numFmtId="0" fontId="2" fillId="0" borderId="28" xfId="0" applyFont="1" applyBorder="1" applyAlignment="1">
      <alignment vertical="top" wrapText="1"/>
    </xf>
    <xf numFmtId="2" fontId="2" fillId="0" borderId="32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 wrapText="1"/>
    </xf>
    <xf numFmtId="164" fontId="1" fillId="0" borderId="32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2" fontId="1" fillId="0" borderId="11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1" fontId="2" fillId="0" borderId="33" xfId="0" applyNumberFormat="1" applyFont="1" applyFill="1" applyBorder="1" applyAlignment="1">
      <alignment horizontal="center" wrapText="1"/>
    </xf>
    <xf numFmtId="1" fontId="1" fillId="0" borderId="32" xfId="0" applyNumberFormat="1" applyFont="1" applyFill="1" applyBorder="1" applyAlignment="1">
      <alignment horizontal="center" wrapText="1"/>
    </xf>
    <xf numFmtId="1" fontId="2" fillId="0" borderId="32" xfId="0" applyNumberFormat="1" applyFont="1" applyFill="1" applyBorder="1" applyAlignment="1">
      <alignment horizontal="center"/>
    </xf>
    <xf numFmtId="1" fontId="1" fillId="0" borderId="32" xfId="0" applyNumberFormat="1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2" fontId="1" fillId="0" borderId="3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 wrapText="1"/>
    </xf>
    <xf numFmtId="165" fontId="2" fillId="0" borderId="18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" fontId="2" fillId="0" borderId="32" xfId="0" applyNumberFormat="1" applyFont="1" applyBorder="1" applyAlignment="1">
      <alignment horizontal="center" wrapText="1"/>
    </xf>
    <xf numFmtId="2" fontId="3" fillId="0" borderId="29" xfId="0" applyNumberFormat="1" applyFont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 wrapText="1"/>
    </xf>
    <xf numFmtId="2" fontId="7" fillId="0" borderId="6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1" fontId="2" fillId="0" borderId="33" xfId="0" applyNumberFormat="1" applyFont="1" applyBorder="1" applyAlignment="1">
      <alignment horizontal="center" wrapText="1"/>
    </xf>
    <xf numFmtId="1" fontId="1" fillId="0" borderId="32" xfId="0" applyNumberFormat="1" applyFont="1" applyBorder="1" applyAlignment="1">
      <alignment horizontal="center" wrapText="1"/>
    </xf>
    <xf numFmtId="0" fontId="2" fillId="3" borderId="32" xfId="0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wrapText="1"/>
    </xf>
    <xf numFmtId="165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 wrapText="1"/>
    </xf>
    <xf numFmtId="2" fontId="2" fillId="0" borderId="32" xfId="0" applyNumberFormat="1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/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3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7"/>
  <sheetViews>
    <sheetView tabSelected="1" view="pageBreakPreview" zoomScale="142" zoomScaleNormal="112" zoomScaleSheetLayoutView="142" zoomScalePageLayoutView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2" sqref="C82"/>
    </sheetView>
  </sheetViews>
  <sheetFormatPr defaultColWidth="9.140625" defaultRowHeight="11.25" x14ac:dyDescent="0.2"/>
  <cols>
    <col min="1" max="1" width="3.42578125" style="7" customWidth="1"/>
    <col min="2" max="2" width="23" style="1" customWidth="1"/>
    <col min="3" max="3" width="12.28515625" style="1" customWidth="1"/>
    <col min="4" max="7" width="7.42578125" style="1" customWidth="1"/>
    <col min="8" max="11" width="7.140625" style="1" customWidth="1"/>
    <col min="12" max="13" width="13.28515625" style="1" customWidth="1"/>
    <col min="14" max="16384" width="9.140625" style="1"/>
  </cols>
  <sheetData>
    <row r="1" spans="1:13" ht="12.75" x14ac:dyDescent="0.2">
      <c r="M1" s="53" t="s">
        <v>91</v>
      </c>
    </row>
    <row r="2" spans="1:13" ht="16.149999999999999" customHeight="1" x14ac:dyDescent="0.25">
      <c r="B2" s="124" t="s">
        <v>90</v>
      </c>
      <c r="C2" s="124"/>
      <c r="D2" s="124"/>
      <c r="E2" s="125"/>
      <c r="F2" s="125"/>
      <c r="G2" s="125"/>
      <c r="H2" s="126"/>
      <c r="I2" s="126"/>
      <c r="J2" s="126"/>
      <c r="K2" s="126"/>
      <c r="L2" s="126"/>
      <c r="M2" s="126"/>
    </row>
    <row r="3" spans="1:13" ht="16.149999999999999" customHeight="1" x14ac:dyDescent="0.25">
      <c r="B3" s="127" t="s">
        <v>3</v>
      </c>
      <c r="C3" s="127"/>
      <c r="D3" s="127"/>
      <c r="E3" s="127"/>
      <c r="F3" s="127"/>
      <c r="G3" s="127"/>
      <c r="H3" s="126"/>
      <c r="I3" s="126"/>
      <c r="J3" s="126"/>
      <c r="K3" s="126"/>
      <c r="L3" s="126"/>
      <c r="M3" s="126"/>
    </row>
    <row r="4" spans="1:13" ht="12" thickBot="1" x14ac:dyDescent="0.25"/>
    <row r="5" spans="1:13" s="5" customFormat="1" ht="16.899999999999999" customHeight="1" thickBot="1" x14ac:dyDescent="0.3">
      <c r="A5" s="135" t="s">
        <v>4</v>
      </c>
      <c r="B5" s="143" t="s">
        <v>2</v>
      </c>
      <c r="C5" s="137" t="s">
        <v>89</v>
      </c>
      <c r="D5" s="141" t="s">
        <v>88</v>
      </c>
      <c r="E5" s="141" t="s">
        <v>87</v>
      </c>
      <c r="F5" s="141" t="s">
        <v>86</v>
      </c>
      <c r="G5" s="139" t="s">
        <v>93</v>
      </c>
      <c r="H5" s="130" t="s">
        <v>92</v>
      </c>
      <c r="I5" s="130" t="s">
        <v>95</v>
      </c>
      <c r="J5" s="132" t="s">
        <v>96</v>
      </c>
      <c r="K5" s="133"/>
      <c r="L5" s="145" t="s">
        <v>85</v>
      </c>
      <c r="M5" s="141" t="s">
        <v>84</v>
      </c>
    </row>
    <row r="6" spans="1:13" s="5" customFormat="1" ht="30.75" customHeight="1" thickBot="1" x14ac:dyDescent="0.3">
      <c r="A6" s="136"/>
      <c r="B6" s="144"/>
      <c r="C6" s="138"/>
      <c r="D6" s="142"/>
      <c r="E6" s="142"/>
      <c r="F6" s="142"/>
      <c r="G6" s="140"/>
      <c r="H6" s="149"/>
      <c r="I6" s="131"/>
      <c r="J6" s="85" t="s">
        <v>1</v>
      </c>
      <c r="K6" s="85" t="s">
        <v>0</v>
      </c>
      <c r="L6" s="146"/>
      <c r="M6" s="142"/>
    </row>
    <row r="7" spans="1:13" s="52" customFormat="1" ht="32.450000000000003" customHeight="1" x14ac:dyDescent="0.15">
      <c r="A7" s="56" t="s">
        <v>5</v>
      </c>
      <c r="B7" s="64" t="s">
        <v>83</v>
      </c>
      <c r="C7" s="111">
        <f t="shared" ref="C7:G7" si="0">SUM(C8:C11)</f>
        <v>71</v>
      </c>
      <c r="D7" s="105">
        <f t="shared" si="0"/>
        <v>0</v>
      </c>
      <c r="E7" s="105">
        <f t="shared" si="0"/>
        <v>0</v>
      </c>
      <c r="F7" s="106">
        <f t="shared" si="0"/>
        <v>1</v>
      </c>
      <c r="G7" s="106">
        <f t="shared" si="0"/>
        <v>6</v>
      </c>
      <c r="H7" s="102">
        <f t="shared" ref="H7:L7" si="1">SUM(H8:H11)</f>
        <v>4</v>
      </c>
      <c r="I7" s="88">
        <f>SUM(I8:I11)</f>
        <v>2</v>
      </c>
      <c r="J7" s="95">
        <f>SUM(J8:J11)</f>
        <v>2</v>
      </c>
      <c r="K7" s="95"/>
      <c r="L7" s="55">
        <f t="shared" si="1"/>
        <v>69</v>
      </c>
      <c r="M7" s="54">
        <f>SUM(M8:M11)</f>
        <v>13</v>
      </c>
    </row>
    <row r="8" spans="1:13" s="5" customFormat="1" ht="13.15" customHeight="1" x14ac:dyDescent="0.2">
      <c r="A8" s="57"/>
      <c r="B8" s="65" t="s">
        <v>58</v>
      </c>
      <c r="C8" s="112">
        <v>1</v>
      </c>
      <c r="D8" s="26">
        <v>0</v>
      </c>
      <c r="E8" s="26">
        <v>0</v>
      </c>
      <c r="F8" s="62">
        <v>0</v>
      </c>
      <c r="G8" s="62">
        <v>0</v>
      </c>
      <c r="H8" s="51">
        <v>0</v>
      </c>
      <c r="I8" s="89">
        <v>0</v>
      </c>
      <c r="J8" s="71">
        <v>0</v>
      </c>
      <c r="K8" s="71"/>
      <c r="L8" s="51">
        <v>0</v>
      </c>
      <c r="M8" s="50">
        <f>D8+E8+F8+G8+H8+J8</f>
        <v>0</v>
      </c>
    </row>
    <row r="9" spans="1:13" s="5" customFormat="1" ht="33" customHeight="1" x14ac:dyDescent="0.2">
      <c r="A9" s="57"/>
      <c r="B9" s="65" t="s">
        <v>57</v>
      </c>
      <c r="C9" s="112">
        <v>8</v>
      </c>
      <c r="D9" s="26">
        <v>0</v>
      </c>
      <c r="E9" s="71">
        <v>0</v>
      </c>
      <c r="F9" s="62">
        <v>0</v>
      </c>
      <c r="G9" s="62">
        <v>1</v>
      </c>
      <c r="H9" s="51">
        <v>2</v>
      </c>
      <c r="I9" s="89">
        <v>2</v>
      </c>
      <c r="J9" s="71">
        <v>0</v>
      </c>
      <c r="K9" s="71"/>
      <c r="L9" s="51">
        <v>8</v>
      </c>
      <c r="M9" s="50">
        <f>D9+E9+F9+G9+H9+J9</f>
        <v>3</v>
      </c>
    </row>
    <row r="10" spans="1:13" s="5" customFormat="1" ht="23.25" customHeight="1" x14ac:dyDescent="0.2">
      <c r="A10" s="57"/>
      <c r="B10" s="65" t="s">
        <v>56</v>
      </c>
      <c r="C10" s="112">
        <v>12</v>
      </c>
      <c r="D10" s="26">
        <v>0</v>
      </c>
      <c r="E10" s="26">
        <v>0</v>
      </c>
      <c r="F10" s="62">
        <v>1</v>
      </c>
      <c r="G10" s="62">
        <v>4</v>
      </c>
      <c r="H10" s="51">
        <v>1</v>
      </c>
      <c r="I10" s="89">
        <v>0</v>
      </c>
      <c r="J10" s="71">
        <v>1</v>
      </c>
      <c r="K10" s="71"/>
      <c r="L10" s="51">
        <v>11</v>
      </c>
      <c r="M10" s="50">
        <f>D10+E10+F10+G10+H10+J10</f>
        <v>7</v>
      </c>
    </row>
    <row r="11" spans="1:13" s="5" customFormat="1" ht="16.5" customHeight="1" x14ac:dyDescent="0.2">
      <c r="A11" s="57"/>
      <c r="B11" s="65" t="s">
        <v>55</v>
      </c>
      <c r="C11" s="112">
        <v>50</v>
      </c>
      <c r="D11" s="26">
        <v>0</v>
      </c>
      <c r="E11" s="26">
        <v>0</v>
      </c>
      <c r="F11" s="62">
        <v>0</v>
      </c>
      <c r="G11" s="62">
        <v>1</v>
      </c>
      <c r="H11" s="51">
        <v>1</v>
      </c>
      <c r="I11" s="89">
        <v>0</v>
      </c>
      <c r="J11" s="71">
        <v>1</v>
      </c>
      <c r="K11" s="71"/>
      <c r="L11" s="51">
        <v>50</v>
      </c>
      <c r="M11" s="50">
        <f>D11+E11+F11+G11+H11+J11</f>
        <v>3</v>
      </c>
    </row>
    <row r="12" spans="1:13" s="2" customFormat="1" ht="34.5" customHeight="1" x14ac:dyDescent="0.15">
      <c r="A12" s="3" t="s">
        <v>6</v>
      </c>
      <c r="B12" s="66" t="s">
        <v>82</v>
      </c>
      <c r="C12" s="113" t="s">
        <v>79</v>
      </c>
      <c r="D12" s="21">
        <f t="shared" ref="D12:G12" si="2">SUM(D13:D16)</f>
        <v>3</v>
      </c>
      <c r="E12" s="20">
        <f t="shared" si="2"/>
        <v>3</v>
      </c>
      <c r="F12" s="19">
        <f t="shared" si="2"/>
        <v>19</v>
      </c>
      <c r="G12" s="19">
        <f t="shared" si="2"/>
        <v>18</v>
      </c>
      <c r="H12" s="29">
        <f>SUM(H13:H16)</f>
        <v>15</v>
      </c>
      <c r="I12" s="90">
        <f>SUM(I13:I16)</f>
        <v>4</v>
      </c>
      <c r="J12" s="73">
        <f>SUM(J13:J16)</f>
        <v>4</v>
      </c>
      <c r="K12" s="73"/>
      <c r="L12" s="49" t="s">
        <v>79</v>
      </c>
      <c r="M12" s="48" t="s">
        <v>79</v>
      </c>
    </row>
    <row r="13" spans="1:13" s="4" customFormat="1" ht="12.6" customHeight="1" x14ac:dyDescent="0.2">
      <c r="A13" s="58"/>
      <c r="B13" s="65" t="s">
        <v>58</v>
      </c>
      <c r="C13" s="113" t="s">
        <v>79</v>
      </c>
      <c r="D13" s="26">
        <v>0</v>
      </c>
      <c r="E13" s="25">
        <v>0</v>
      </c>
      <c r="F13" s="24">
        <v>0</v>
      </c>
      <c r="G13" s="24">
        <v>0</v>
      </c>
      <c r="H13" s="23">
        <v>0</v>
      </c>
      <c r="I13" s="91">
        <v>1</v>
      </c>
      <c r="J13" s="74">
        <v>0</v>
      </c>
      <c r="K13" s="74"/>
      <c r="L13" s="49" t="s">
        <v>79</v>
      </c>
      <c r="M13" s="48" t="s">
        <v>79</v>
      </c>
    </row>
    <row r="14" spans="1:13" s="4" customFormat="1" ht="27" customHeight="1" x14ac:dyDescent="0.2">
      <c r="A14" s="58"/>
      <c r="B14" s="65" t="s">
        <v>57</v>
      </c>
      <c r="C14" s="113" t="s">
        <v>79</v>
      </c>
      <c r="D14" s="26">
        <v>0</v>
      </c>
      <c r="E14" s="25">
        <v>0</v>
      </c>
      <c r="F14" s="24">
        <v>3</v>
      </c>
      <c r="G14" s="24">
        <v>4</v>
      </c>
      <c r="H14" s="23">
        <v>2</v>
      </c>
      <c r="I14" s="91">
        <v>0</v>
      </c>
      <c r="J14" s="74"/>
      <c r="K14" s="74"/>
      <c r="L14" s="49" t="s">
        <v>79</v>
      </c>
      <c r="M14" s="48" t="s">
        <v>79</v>
      </c>
    </row>
    <row r="15" spans="1:13" s="4" customFormat="1" ht="25.5" customHeight="1" x14ac:dyDescent="0.2">
      <c r="A15" s="58"/>
      <c r="B15" s="65" t="s">
        <v>56</v>
      </c>
      <c r="C15" s="113" t="s">
        <v>79</v>
      </c>
      <c r="D15" s="26">
        <v>3</v>
      </c>
      <c r="E15" s="26">
        <v>3</v>
      </c>
      <c r="F15" s="24">
        <v>4</v>
      </c>
      <c r="G15" s="24">
        <v>4</v>
      </c>
      <c r="H15" s="23">
        <v>2</v>
      </c>
      <c r="I15" s="91">
        <v>1</v>
      </c>
      <c r="J15" s="74"/>
      <c r="K15" s="74"/>
      <c r="L15" s="49" t="s">
        <v>79</v>
      </c>
      <c r="M15" s="48" t="s">
        <v>79</v>
      </c>
    </row>
    <row r="16" spans="1:13" s="4" customFormat="1" ht="13.5" customHeight="1" x14ac:dyDescent="0.2">
      <c r="A16" s="58"/>
      <c r="B16" s="65" t="s">
        <v>55</v>
      </c>
      <c r="C16" s="113" t="s">
        <v>79</v>
      </c>
      <c r="D16" s="26">
        <v>0</v>
      </c>
      <c r="E16" s="25">
        <v>0</v>
      </c>
      <c r="F16" s="24">
        <v>12</v>
      </c>
      <c r="G16" s="24">
        <v>10</v>
      </c>
      <c r="H16" s="23">
        <v>11</v>
      </c>
      <c r="I16" s="91">
        <v>2</v>
      </c>
      <c r="J16" s="74">
        <v>4</v>
      </c>
      <c r="K16" s="74"/>
      <c r="L16" s="49" t="s">
        <v>79</v>
      </c>
      <c r="M16" s="48" t="s">
        <v>79</v>
      </c>
    </row>
    <row r="17" spans="1:15" ht="35.25" customHeight="1" x14ac:dyDescent="0.2">
      <c r="A17" s="3" t="s">
        <v>7</v>
      </c>
      <c r="B17" s="66" t="s">
        <v>81</v>
      </c>
      <c r="C17" s="113" t="s">
        <v>79</v>
      </c>
      <c r="D17" s="21">
        <v>0</v>
      </c>
      <c r="E17" s="20">
        <v>0</v>
      </c>
      <c r="F17" s="19">
        <v>14</v>
      </c>
      <c r="G17" s="19">
        <v>14</v>
      </c>
      <c r="H17" s="29">
        <v>0</v>
      </c>
      <c r="I17" s="90">
        <v>0</v>
      </c>
      <c r="J17" s="73">
        <v>1</v>
      </c>
      <c r="K17" s="74"/>
      <c r="L17" s="49" t="s">
        <v>79</v>
      </c>
      <c r="M17" s="48" t="s">
        <v>79</v>
      </c>
    </row>
    <row r="18" spans="1:15" ht="23.25" customHeight="1" x14ac:dyDescent="0.2">
      <c r="A18" s="3" t="s">
        <v>8</v>
      </c>
      <c r="B18" s="66" t="s">
        <v>80</v>
      </c>
      <c r="C18" s="113" t="s">
        <v>79</v>
      </c>
      <c r="D18" s="21">
        <v>0</v>
      </c>
      <c r="E18" s="20">
        <v>0</v>
      </c>
      <c r="F18" s="19">
        <v>4</v>
      </c>
      <c r="G18" s="19">
        <v>0</v>
      </c>
      <c r="H18" s="29">
        <v>0</v>
      </c>
      <c r="I18" s="90">
        <v>0</v>
      </c>
      <c r="J18" s="73">
        <v>0</v>
      </c>
      <c r="K18" s="74"/>
      <c r="L18" s="49" t="s">
        <v>79</v>
      </c>
      <c r="M18" s="48" t="s">
        <v>79</v>
      </c>
    </row>
    <row r="19" spans="1:15" s="2" customFormat="1" ht="35.25" customHeight="1" x14ac:dyDescent="0.15">
      <c r="A19" s="3" t="s">
        <v>9</v>
      </c>
      <c r="B19" s="66" t="s">
        <v>78</v>
      </c>
      <c r="C19" s="114">
        <f t="shared" ref="C19:G19" si="3">SUM(C20:C23)</f>
        <v>10213.941999999999</v>
      </c>
      <c r="D19" s="43">
        <f t="shared" si="3"/>
        <v>17.940000000000001</v>
      </c>
      <c r="E19" s="47">
        <f t="shared" si="3"/>
        <v>9.9120000000000008</v>
      </c>
      <c r="F19" s="107">
        <f t="shared" si="3"/>
        <v>130.49664000000001</v>
      </c>
      <c r="G19" s="107">
        <f t="shared" si="3"/>
        <v>680.63659999999993</v>
      </c>
      <c r="H19" s="42">
        <f t="shared" ref="H19:M19" si="4">SUM(H20:H23)</f>
        <v>732.40718000000004</v>
      </c>
      <c r="I19" s="92">
        <f>SUM(I20:I23)</f>
        <v>2119.471</v>
      </c>
      <c r="J19" s="75">
        <f>SUM(J20:J23)</f>
        <v>13.0936</v>
      </c>
      <c r="K19" s="75"/>
      <c r="L19" s="42">
        <f>SUM(L20:L23)</f>
        <v>6065.52</v>
      </c>
      <c r="M19" s="41">
        <f t="shared" si="4"/>
        <v>1584.4860199999998</v>
      </c>
    </row>
    <row r="20" spans="1:15" s="4" customFormat="1" ht="12.6" customHeight="1" x14ac:dyDescent="0.2">
      <c r="A20" s="58"/>
      <c r="B20" s="65" t="s">
        <v>58</v>
      </c>
      <c r="C20" s="115">
        <v>1005</v>
      </c>
      <c r="D20" s="26">
        <v>0</v>
      </c>
      <c r="E20" s="25">
        <v>0</v>
      </c>
      <c r="F20" s="24">
        <v>0</v>
      </c>
      <c r="G20" s="24">
        <v>0</v>
      </c>
      <c r="H20" s="23">
        <v>0</v>
      </c>
      <c r="I20" s="93">
        <v>180</v>
      </c>
      <c r="J20" s="74">
        <v>0</v>
      </c>
      <c r="K20" s="74"/>
      <c r="L20" s="39">
        <v>620</v>
      </c>
      <c r="M20" s="46">
        <f>D20+E20+F20+G20+H20</f>
        <v>0</v>
      </c>
    </row>
    <row r="21" spans="1:15" s="4" customFormat="1" ht="27" customHeight="1" x14ac:dyDescent="0.2">
      <c r="A21" s="58"/>
      <c r="B21" s="65" t="s">
        <v>57</v>
      </c>
      <c r="C21" s="116">
        <v>970.923</v>
      </c>
      <c r="D21" s="26">
        <v>0</v>
      </c>
      <c r="E21" s="25">
        <v>0</v>
      </c>
      <c r="F21" s="18">
        <v>23.477</v>
      </c>
      <c r="G21" s="18">
        <v>457.12</v>
      </c>
      <c r="H21" s="83">
        <v>499.79</v>
      </c>
      <c r="I21" s="93">
        <v>12</v>
      </c>
      <c r="J21" s="81"/>
      <c r="K21" s="81"/>
      <c r="L21" s="39">
        <v>970.923</v>
      </c>
      <c r="M21" s="38">
        <f>D21+E21+F21+G21+H21</f>
        <v>980.38699999999994</v>
      </c>
    </row>
    <row r="22" spans="1:15" s="4" customFormat="1" ht="24" customHeight="1" x14ac:dyDescent="0.2">
      <c r="A22" s="58"/>
      <c r="B22" s="65" t="s">
        <v>56</v>
      </c>
      <c r="C22" s="116">
        <v>5785.9560000000001</v>
      </c>
      <c r="D22" s="40">
        <v>17.940000000000001</v>
      </c>
      <c r="E22" s="45">
        <v>9.9120000000000008</v>
      </c>
      <c r="F22" s="18">
        <v>25</v>
      </c>
      <c r="G22" s="63">
        <v>80.516999999999996</v>
      </c>
      <c r="H22" s="39">
        <v>0.379</v>
      </c>
      <c r="I22" s="94">
        <v>1777.471</v>
      </c>
      <c r="J22" s="76"/>
      <c r="K22" s="76"/>
      <c r="L22" s="39">
        <v>2022.5340000000001</v>
      </c>
      <c r="M22" s="38">
        <f>D22+E22+F22+G22+H22</f>
        <v>133.74799999999999</v>
      </c>
      <c r="O22" s="44"/>
    </row>
    <row r="23" spans="1:15" s="4" customFormat="1" ht="15.6" customHeight="1" x14ac:dyDescent="0.2">
      <c r="A23" s="58"/>
      <c r="B23" s="65" t="s">
        <v>55</v>
      </c>
      <c r="C23" s="72">
        <v>2452.0630000000001</v>
      </c>
      <c r="D23" s="26">
        <v>0</v>
      </c>
      <c r="E23" s="25">
        <v>0</v>
      </c>
      <c r="F23" s="39">
        <v>82.019639999999995</v>
      </c>
      <c r="G23" s="18">
        <v>142.99959999999999</v>
      </c>
      <c r="H23" s="83">
        <v>232.23818</v>
      </c>
      <c r="I23" s="93">
        <v>150</v>
      </c>
      <c r="J23" s="76">
        <v>13.0936</v>
      </c>
      <c r="K23" s="81"/>
      <c r="L23" s="39">
        <v>2452.0630000000001</v>
      </c>
      <c r="M23" s="38">
        <f>D23+E23+F23+G23+H23+J23</f>
        <v>470.35101999999995</v>
      </c>
    </row>
    <row r="24" spans="1:15" ht="54.75" customHeight="1" x14ac:dyDescent="0.2">
      <c r="A24" s="3" t="s">
        <v>77</v>
      </c>
      <c r="B24" s="66" t="s">
        <v>76</v>
      </c>
      <c r="C24" s="114">
        <f t="shared" ref="C24:G24" si="5">SUM(C25:C27)</f>
        <v>2448.393</v>
      </c>
      <c r="D24" s="21">
        <f t="shared" si="5"/>
        <v>0</v>
      </c>
      <c r="E24" s="20">
        <f t="shared" si="5"/>
        <v>0</v>
      </c>
      <c r="F24" s="107">
        <f t="shared" si="5"/>
        <v>76.118439999999993</v>
      </c>
      <c r="G24" s="108">
        <f t="shared" si="5"/>
        <v>143.0916</v>
      </c>
      <c r="H24" s="84">
        <f t="shared" ref="H24" si="6">SUM(H25:H27)</f>
        <v>229.637924</v>
      </c>
      <c r="I24" s="69">
        <f>SUM(I25:I27)</f>
        <v>160</v>
      </c>
      <c r="J24" s="75">
        <f>SUM(J25:J27)</f>
        <v>13.0936</v>
      </c>
      <c r="K24" s="34"/>
      <c r="L24" s="42">
        <f>SUM(L25:L27)</f>
        <v>2448.393</v>
      </c>
      <c r="M24" s="41">
        <f>SUM(M25:M27)</f>
        <v>461.94156399999997</v>
      </c>
    </row>
    <row r="25" spans="1:15" ht="13.9" customHeight="1" x14ac:dyDescent="0.2">
      <c r="A25" s="59"/>
      <c r="B25" s="65" t="s">
        <v>75</v>
      </c>
      <c r="C25" s="117">
        <v>51.15</v>
      </c>
      <c r="D25" s="26">
        <v>0</v>
      </c>
      <c r="E25" s="25">
        <v>0</v>
      </c>
      <c r="F25" s="63">
        <v>0.27100000000000002</v>
      </c>
      <c r="G25" s="63">
        <v>0.12859999999999999</v>
      </c>
      <c r="H25" s="39">
        <v>104.695814</v>
      </c>
      <c r="I25" s="91">
        <v>0</v>
      </c>
      <c r="J25" s="76">
        <v>9.9000000000000005E-2</v>
      </c>
      <c r="K25" s="76"/>
      <c r="L25" s="39">
        <v>51.15</v>
      </c>
      <c r="M25" s="38">
        <f>D25+E25+F25+G25+H25+J25</f>
        <v>105.19441400000001</v>
      </c>
    </row>
    <row r="26" spans="1:15" ht="13.9" customHeight="1" x14ac:dyDescent="0.2">
      <c r="A26" s="59"/>
      <c r="B26" s="65" t="s">
        <v>74</v>
      </c>
      <c r="C26" s="117">
        <v>1756.713</v>
      </c>
      <c r="D26" s="26">
        <v>0</v>
      </c>
      <c r="E26" s="25">
        <v>0</v>
      </c>
      <c r="F26" s="39">
        <v>56.497799999999998</v>
      </c>
      <c r="G26" s="63">
        <v>128.14789999999999</v>
      </c>
      <c r="H26" s="39">
        <v>95.137500000000003</v>
      </c>
      <c r="I26" s="94">
        <v>150</v>
      </c>
      <c r="J26" s="76">
        <v>6.6094999999999997</v>
      </c>
      <c r="K26" s="76"/>
      <c r="L26" s="39">
        <v>1756.713</v>
      </c>
      <c r="M26" s="38">
        <f>D26+E26+F26+G26+H26+J26</f>
        <v>286.39269999999999</v>
      </c>
    </row>
    <row r="27" spans="1:15" ht="13.9" customHeight="1" x14ac:dyDescent="0.2">
      <c r="A27" s="59"/>
      <c r="B27" s="65" t="s">
        <v>73</v>
      </c>
      <c r="C27" s="117">
        <v>640.53</v>
      </c>
      <c r="D27" s="26">
        <v>0</v>
      </c>
      <c r="E27" s="25">
        <v>0</v>
      </c>
      <c r="F27" s="63">
        <v>19.349640000000001</v>
      </c>
      <c r="G27" s="63">
        <v>14.815099999999999</v>
      </c>
      <c r="H27" s="39">
        <v>29.80461</v>
      </c>
      <c r="I27" s="94">
        <v>10</v>
      </c>
      <c r="J27" s="76">
        <v>6.3851000000000004</v>
      </c>
      <c r="K27" s="76"/>
      <c r="L27" s="39">
        <v>640.53</v>
      </c>
      <c r="M27" s="38">
        <f>D27+E27+F27+G27+H27+J27</f>
        <v>70.35445</v>
      </c>
    </row>
    <row r="28" spans="1:15" ht="76.5" customHeight="1" x14ac:dyDescent="0.2">
      <c r="A28" s="3" t="s">
        <v>72</v>
      </c>
      <c r="B28" s="66" t="s">
        <v>71</v>
      </c>
      <c r="C28" s="99" t="s">
        <v>49</v>
      </c>
      <c r="D28" s="35">
        <v>12.5</v>
      </c>
      <c r="E28" s="35">
        <v>12.7</v>
      </c>
      <c r="F28" s="109">
        <v>12.6</v>
      </c>
      <c r="G28" s="109">
        <v>12.6</v>
      </c>
      <c r="H28" s="70">
        <v>12.9</v>
      </c>
      <c r="I28" s="99" t="s">
        <v>49</v>
      </c>
      <c r="J28" s="77">
        <v>13.6</v>
      </c>
      <c r="K28" s="77"/>
      <c r="L28" s="31" t="s">
        <v>49</v>
      </c>
      <c r="M28" s="21" t="s">
        <v>49</v>
      </c>
    </row>
    <row r="29" spans="1:15" ht="73.5" customHeight="1" x14ac:dyDescent="0.2">
      <c r="A29" s="3" t="s">
        <v>70</v>
      </c>
      <c r="B29" s="66" t="s">
        <v>69</v>
      </c>
      <c r="C29" s="99" t="s">
        <v>49</v>
      </c>
      <c r="D29" s="35">
        <v>28.8</v>
      </c>
      <c r="E29" s="35">
        <v>12</v>
      </c>
      <c r="F29" s="109">
        <v>13.5</v>
      </c>
      <c r="G29" s="70">
        <v>13.5</v>
      </c>
      <c r="H29" s="70">
        <v>9.8000000000000007</v>
      </c>
      <c r="I29" s="99" t="s">
        <v>49</v>
      </c>
      <c r="J29" s="77" t="s">
        <v>101</v>
      </c>
      <c r="K29" s="77"/>
      <c r="L29" s="31" t="s">
        <v>49</v>
      </c>
      <c r="M29" s="21" t="s">
        <v>49</v>
      </c>
    </row>
    <row r="30" spans="1:15" ht="38.25" customHeight="1" x14ac:dyDescent="0.2">
      <c r="A30" s="3" t="s">
        <v>68</v>
      </c>
      <c r="B30" s="66" t="s">
        <v>67</v>
      </c>
      <c r="C30" s="118">
        <v>1</v>
      </c>
      <c r="D30" s="32">
        <v>2.69</v>
      </c>
      <c r="E30" s="32">
        <v>2.44</v>
      </c>
      <c r="F30" s="108">
        <v>1.57</v>
      </c>
      <c r="G30" s="108">
        <v>1.32</v>
      </c>
      <c r="H30" s="84">
        <v>1.24</v>
      </c>
      <c r="I30" s="69">
        <v>1.21</v>
      </c>
      <c r="J30" s="34">
        <v>1.29</v>
      </c>
      <c r="K30" s="34"/>
      <c r="L30" s="36">
        <v>1.21</v>
      </c>
      <c r="M30" s="30">
        <v>1.29</v>
      </c>
    </row>
    <row r="31" spans="1:15" ht="58.5" customHeight="1" thickBot="1" x14ac:dyDescent="0.25">
      <c r="A31" s="3" t="s">
        <v>66</v>
      </c>
      <c r="B31" s="66" t="s">
        <v>65</v>
      </c>
      <c r="C31" s="99" t="s">
        <v>49</v>
      </c>
      <c r="D31" s="35">
        <v>47.38</v>
      </c>
      <c r="E31" s="35">
        <v>49.4</v>
      </c>
      <c r="F31" s="109">
        <v>48.3</v>
      </c>
      <c r="G31" s="109">
        <v>49.3</v>
      </c>
      <c r="H31" s="70">
        <v>56.2</v>
      </c>
      <c r="I31" s="99" t="s">
        <v>49</v>
      </c>
      <c r="J31" s="96">
        <v>53.3</v>
      </c>
      <c r="K31" s="96"/>
      <c r="L31" s="31" t="s">
        <v>49</v>
      </c>
      <c r="M31" s="37">
        <v>53.3</v>
      </c>
    </row>
    <row r="32" spans="1:15" ht="57" customHeight="1" thickBot="1" x14ac:dyDescent="0.25">
      <c r="A32" s="3" t="s">
        <v>64</v>
      </c>
      <c r="B32" s="66" t="s">
        <v>63</v>
      </c>
      <c r="C32" s="118">
        <v>37.74</v>
      </c>
      <c r="D32" s="32">
        <v>21.09</v>
      </c>
      <c r="E32" s="32">
        <v>16.600000000000001</v>
      </c>
      <c r="F32" s="84">
        <v>14.98</v>
      </c>
      <c r="G32" s="84">
        <v>15.4</v>
      </c>
      <c r="H32" s="84">
        <v>20.03</v>
      </c>
      <c r="I32" s="101">
        <v>37.74</v>
      </c>
      <c r="J32" s="86" t="s">
        <v>99</v>
      </c>
      <c r="K32" s="86"/>
      <c r="L32" s="69">
        <v>37.74</v>
      </c>
      <c r="M32" s="33">
        <v>20.03</v>
      </c>
    </row>
    <row r="33" spans="1:13" ht="44.25" customHeight="1" x14ac:dyDescent="0.2">
      <c r="A33" s="3" t="s">
        <v>62</v>
      </c>
      <c r="B33" s="66" t="s">
        <v>61</v>
      </c>
      <c r="C33" s="99" t="s">
        <v>49</v>
      </c>
      <c r="D33" s="32">
        <v>29.8</v>
      </c>
      <c r="E33" s="32">
        <v>28.3</v>
      </c>
      <c r="F33" s="15">
        <v>26</v>
      </c>
      <c r="G33" s="15">
        <v>30.6</v>
      </c>
      <c r="H33" s="103">
        <v>22.39</v>
      </c>
      <c r="I33" s="99" t="s">
        <v>49</v>
      </c>
      <c r="J33" s="97">
        <v>17.14</v>
      </c>
      <c r="K33" s="97"/>
      <c r="L33" s="31" t="s">
        <v>49</v>
      </c>
      <c r="M33" s="30">
        <v>17.14</v>
      </c>
    </row>
    <row r="34" spans="1:13" ht="47.25" customHeight="1" x14ac:dyDescent="0.2">
      <c r="A34" s="3" t="s">
        <v>60</v>
      </c>
      <c r="B34" s="66" t="s">
        <v>59</v>
      </c>
      <c r="C34" s="99">
        <f t="shared" ref="C34:G34" si="7">SUM(C35:C38)</f>
        <v>3460</v>
      </c>
      <c r="D34" s="21">
        <f t="shared" si="7"/>
        <v>0</v>
      </c>
      <c r="E34" s="20">
        <f t="shared" si="7"/>
        <v>7</v>
      </c>
      <c r="F34" s="19">
        <f t="shared" si="7"/>
        <v>28</v>
      </c>
      <c r="G34" s="19">
        <f t="shared" si="7"/>
        <v>156</v>
      </c>
      <c r="H34" s="29">
        <f t="shared" ref="H34:L34" si="8">SUM(H35:H38)</f>
        <v>354</v>
      </c>
      <c r="I34" s="90">
        <f>SUM(I35:I38)</f>
        <v>607</v>
      </c>
      <c r="J34" s="73">
        <f>SUM(J35:J38)</f>
        <v>0</v>
      </c>
      <c r="K34" s="73"/>
      <c r="L34" s="29">
        <f t="shared" si="8"/>
        <v>1507</v>
      </c>
      <c r="M34" s="28">
        <f>SUM(M35:M38)</f>
        <v>545</v>
      </c>
    </row>
    <row r="35" spans="1:13" ht="11.25" customHeight="1" x14ac:dyDescent="0.2">
      <c r="A35" s="59"/>
      <c r="B35" s="65" t="s">
        <v>58</v>
      </c>
      <c r="C35" s="112">
        <v>2360</v>
      </c>
      <c r="D35" s="26">
        <v>0</v>
      </c>
      <c r="E35" s="25">
        <v>0</v>
      </c>
      <c r="F35" s="24">
        <v>0</v>
      </c>
      <c r="G35" s="24">
        <v>0</v>
      </c>
      <c r="H35" s="23">
        <v>0</v>
      </c>
      <c r="I35" s="91">
        <v>380</v>
      </c>
      <c r="J35" s="74">
        <v>0</v>
      </c>
      <c r="K35" s="74"/>
      <c r="L35" s="27">
        <v>530</v>
      </c>
      <c r="M35" s="22">
        <f>D35+E35+F35+G35+H35</f>
        <v>0</v>
      </c>
    </row>
    <row r="36" spans="1:13" ht="34.5" customHeight="1" x14ac:dyDescent="0.2">
      <c r="A36" s="59"/>
      <c r="B36" s="65" t="s">
        <v>57</v>
      </c>
      <c r="C36" s="112">
        <v>357</v>
      </c>
      <c r="D36" s="26">
        <v>0</v>
      </c>
      <c r="E36" s="25">
        <v>0</v>
      </c>
      <c r="F36" s="24">
        <v>0</v>
      </c>
      <c r="G36" s="24">
        <v>101</v>
      </c>
      <c r="H36" s="23">
        <v>354</v>
      </c>
      <c r="I36" s="91">
        <v>0</v>
      </c>
      <c r="J36" s="74">
        <v>0</v>
      </c>
      <c r="K36" s="74"/>
      <c r="L36" s="23">
        <v>357</v>
      </c>
      <c r="M36" s="22">
        <f>D36+E36+F36+G36+H36+J36</f>
        <v>455</v>
      </c>
    </row>
    <row r="37" spans="1:13" ht="24" customHeight="1" x14ac:dyDescent="0.2">
      <c r="A37" s="59"/>
      <c r="B37" s="65" t="s">
        <v>56</v>
      </c>
      <c r="C37" s="112">
        <v>358</v>
      </c>
      <c r="D37" s="26">
        <v>0</v>
      </c>
      <c r="E37" s="25">
        <v>7</v>
      </c>
      <c r="F37" s="24">
        <v>28</v>
      </c>
      <c r="G37" s="24">
        <v>55</v>
      </c>
      <c r="H37" s="23">
        <v>0</v>
      </c>
      <c r="I37" s="91">
        <v>0</v>
      </c>
      <c r="J37" s="74">
        <v>0</v>
      </c>
      <c r="K37" s="74"/>
      <c r="L37" s="23">
        <v>235</v>
      </c>
      <c r="M37" s="22">
        <f>D37+E37+F37+G37+H37+J37</f>
        <v>90</v>
      </c>
    </row>
    <row r="38" spans="1:13" ht="17.25" customHeight="1" x14ac:dyDescent="0.2">
      <c r="A38" s="59"/>
      <c r="B38" s="65" t="s">
        <v>55</v>
      </c>
      <c r="C38" s="112">
        <v>385</v>
      </c>
      <c r="D38" s="26">
        <v>0</v>
      </c>
      <c r="E38" s="25">
        <v>0</v>
      </c>
      <c r="F38" s="24">
        <v>0</v>
      </c>
      <c r="G38" s="24">
        <v>0</v>
      </c>
      <c r="H38" s="23">
        <v>0</v>
      </c>
      <c r="I38" s="91">
        <v>227</v>
      </c>
      <c r="J38" s="74">
        <v>0</v>
      </c>
      <c r="K38" s="74"/>
      <c r="L38" s="23">
        <v>385</v>
      </c>
      <c r="M38" s="22">
        <f>D38+E38+F38+G38+H38+J38</f>
        <v>0</v>
      </c>
    </row>
    <row r="39" spans="1:13" ht="34.5" customHeight="1" x14ac:dyDescent="0.25">
      <c r="A39" s="3" t="s">
        <v>54</v>
      </c>
      <c r="B39" s="66" t="s">
        <v>53</v>
      </c>
      <c r="C39" s="99" t="s">
        <v>49</v>
      </c>
      <c r="D39" s="21">
        <v>0</v>
      </c>
      <c r="E39" s="20">
        <v>0</v>
      </c>
      <c r="F39" s="19">
        <v>0</v>
      </c>
      <c r="G39" s="19">
        <v>0</v>
      </c>
      <c r="H39" s="29">
        <v>0</v>
      </c>
      <c r="I39" s="90">
        <v>0</v>
      </c>
      <c r="J39" s="73">
        <v>0</v>
      </c>
      <c r="K39" s="74"/>
      <c r="L39" s="122" t="s">
        <v>10</v>
      </c>
      <c r="M39" s="123" t="s">
        <v>10</v>
      </c>
    </row>
    <row r="40" spans="1:13" ht="47.25" customHeight="1" x14ac:dyDescent="0.2">
      <c r="A40" s="3" t="s">
        <v>52</v>
      </c>
      <c r="B40" s="66" t="s">
        <v>51</v>
      </c>
      <c r="C40" s="119" t="s">
        <v>49</v>
      </c>
      <c r="D40" s="17">
        <v>2.62</v>
      </c>
      <c r="E40" s="16">
        <v>2.8690000000000002</v>
      </c>
      <c r="F40" s="110">
        <v>14.535</v>
      </c>
      <c r="G40" s="108">
        <v>20.11</v>
      </c>
      <c r="H40" s="84">
        <v>134.38499999999999</v>
      </c>
      <c r="I40" s="87" t="s">
        <v>49</v>
      </c>
      <c r="J40" s="34"/>
      <c r="K40" s="34"/>
      <c r="L40" s="15" t="s">
        <v>49</v>
      </c>
      <c r="M40" s="14">
        <f>D40+E40+F40+G40+H40</f>
        <v>174.51900000000001</v>
      </c>
    </row>
    <row r="41" spans="1:13" ht="23.25" thickBot="1" x14ac:dyDescent="0.25">
      <c r="A41" s="60"/>
      <c r="B41" s="67" t="s">
        <v>50</v>
      </c>
      <c r="C41" s="120" t="s">
        <v>49</v>
      </c>
      <c r="D41" s="13">
        <v>5.6000000000000001E-2</v>
      </c>
      <c r="E41" s="12">
        <v>0.45500000000000002</v>
      </c>
      <c r="F41" s="83">
        <v>1.196</v>
      </c>
      <c r="G41" s="18">
        <v>1.26</v>
      </c>
      <c r="H41" s="83">
        <v>18.257000000000001</v>
      </c>
      <c r="I41" s="100" t="s">
        <v>49</v>
      </c>
      <c r="J41" s="82"/>
      <c r="K41" s="82"/>
      <c r="L41" s="11" t="s">
        <v>49</v>
      </c>
      <c r="M41" s="10">
        <f>D41+E41+F41+G41+H41</f>
        <v>21.224</v>
      </c>
    </row>
    <row r="42" spans="1:13" ht="45.75" customHeight="1" thickBot="1" x14ac:dyDescent="0.25">
      <c r="A42" s="61" t="s">
        <v>48</v>
      </c>
      <c r="B42" s="68" t="s">
        <v>47</v>
      </c>
      <c r="C42" s="87" t="s">
        <v>49</v>
      </c>
      <c r="D42" s="121">
        <v>20.8</v>
      </c>
      <c r="E42" s="98">
        <v>24.95</v>
      </c>
      <c r="F42" s="104">
        <v>33</v>
      </c>
      <c r="G42" s="104">
        <v>30.5</v>
      </c>
      <c r="H42" s="104">
        <v>36.4</v>
      </c>
      <c r="I42" s="87" t="s">
        <v>49</v>
      </c>
      <c r="J42" s="98">
        <v>24.2</v>
      </c>
      <c r="K42" s="98"/>
      <c r="L42" s="15" t="s">
        <v>49</v>
      </c>
      <c r="M42" s="9">
        <v>24.2</v>
      </c>
    </row>
    <row r="43" spans="1:13" x14ac:dyDescent="0.2">
      <c r="B43" s="6" t="s">
        <v>46</v>
      </c>
      <c r="C43" s="6"/>
      <c r="D43" s="6"/>
      <c r="E43" s="6"/>
      <c r="F43" s="6"/>
      <c r="G43" s="6"/>
    </row>
    <row r="44" spans="1:13" x14ac:dyDescent="0.2">
      <c r="B44" s="1" t="s">
        <v>45</v>
      </c>
    </row>
    <row r="45" spans="1:13" x14ac:dyDescent="0.2">
      <c r="B45" s="1" t="s">
        <v>44</v>
      </c>
    </row>
    <row r="46" spans="1:13" x14ac:dyDescent="0.2">
      <c r="B46" s="1" t="s">
        <v>43</v>
      </c>
    </row>
    <row r="47" spans="1:13" x14ac:dyDescent="0.2">
      <c r="B47" s="1" t="s">
        <v>42</v>
      </c>
    </row>
    <row r="48" spans="1:13" x14ac:dyDescent="0.2">
      <c r="B48" s="1" t="s">
        <v>41</v>
      </c>
    </row>
    <row r="49" spans="1:13" x14ac:dyDescent="0.2">
      <c r="B49" s="1" t="s">
        <v>40</v>
      </c>
    </row>
    <row r="50" spans="1:13" x14ac:dyDescent="0.2">
      <c r="B50" s="1" t="s">
        <v>39</v>
      </c>
    </row>
    <row r="51" spans="1:13" x14ac:dyDescent="0.2">
      <c r="B51" s="1" t="s">
        <v>38</v>
      </c>
    </row>
    <row r="52" spans="1:13" x14ac:dyDescent="0.2">
      <c r="B52" s="1" t="s">
        <v>37</v>
      </c>
    </row>
    <row r="53" spans="1:13" x14ac:dyDescent="0.2">
      <c r="B53" s="1" t="s">
        <v>36</v>
      </c>
    </row>
    <row r="54" spans="1:13" x14ac:dyDescent="0.2">
      <c r="B54" s="1" t="s">
        <v>35</v>
      </c>
    </row>
    <row r="55" spans="1:13" x14ac:dyDescent="0.2">
      <c r="B55" s="1" t="s">
        <v>34</v>
      </c>
    </row>
    <row r="56" spans="1:13" ht="12.75" customHeight="1" x14ac:dyDescent="0.25">
      <c r="B56" s="128" t="s">
        <v>33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</row>
    <row r="57" spans="1:13" ht="13.5" customHeight="1" x14ac:dyDescent="0.25">
      <c r="B57" s="128" t="s">
        <v>32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</row>
    <row r="58" spans="1:13" ht="14.25" customHeight="1" x14ac:dyDescent="0.25">
      <c r="A58" s="78"/>
      <c r="B58" s="80" t="s">
        <v>97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ht="13.5" customHeight="1" x14ac:dyDescent="0.25">
      <c r="A59" s="78"/>
      <c r="B59" s="128" t="s">
        <v>98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</row>
    <row r="60" spans="1:13" ht="13.5" customHeight="1" x14ac:dyDescent="0.2">
      <c r="B60" s="6" t="s">
        <v>31</v>
      </c>
      <c r="C60" s="6"/>
      <c r="D60" s="6"/>
      <c r="E60" s="6"/>
      <c r="F60" s="6"/>
      <c r="G60" s="6"/>
    </row>
    <row r="61" spans="1:13" ht="13.5" customHeight="1" x14ac:dyDescent="0.2">
      <c r="B61" s="1" t="s">
        <v>30</v>
      </c>
    </row>
    <row r="62" spans="1:13" ht="13.5" customHeight="1" x14ac:dyDescent="0.2">
      <c r="B62" s="1" t="s">
        <v>29</v>
      </c>
    </row>
    <row r="63" spans="1:13" ht="13.5" customHeight="1" x14ac:dyDescent="0.2">
      <c r="B63" s="1" t="s">
        <v>28</v>
      </c>
    </row>
    <row r="64" spans="1:13" ht="26.25" customHeight="1" x14ac:dyDescent="0.25">
      <c r="B64" s="128" t="s">
        <v>27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</row>
    <row r="65" spans="2:13" ht="9" customHeight="1" x14ac:dyDescent="0.25">
      <c r="B65" s="7"/>
      <c r="C65" s="8"/>
      <c r="D65" s="8"/>
      <c r="E65" s="8"/>
      <c r="F65" s="8"/>
      <c r="G65" s="8"/>
      <c r="H65" s="8"/>
      <c r="I65" s="79"/>
      <c r="J65" s="79"/>
      <c r="K65" s="79"/>
      <c r="L65" s="8"/>
      <c r="M65" s="8"/>
    </row>
    <row r="66" spans="2:13" ht="25.5" customHeight="1" x14ac:dyDescent="0.25">
      <c r="B66" s="147" t="s">
        <v>26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</row>
    <row r="67" spans="2:13" ht="15" x14ac:dyDescent="0.25">
      <c r="B67" s="128" t="s">
        <v>25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</row>
    <row r="68" spans="2:13" ht="13.5" customHeight="1" x14ac:dyDescent="0.25">
      <c r="B68" s="128" t="s">
        <v>24</v>
      </c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</row>
    <row r="69" spans="2:13" ht="13.5" customHeight="1" x14ac:dyDescent="0.25">
      <c r="B69" s="128" t="s">
        <v>23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</row>
    <row r="70" spans="2:13" ht="13.5" customHeight="1" x14ac:dyDescent="0.25">
      <c r="B70" s="128" t="s">
        <v>22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</row>
    <row r="71" spans="2:13" ht="13.5" customHeight="1" x14ac:dyDescent="0.25">
      <c r="B71" s="128" t="s">
        <v>21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</row>
    <row r="72" spans="2:13" ht="13.5" customHeight="1" x14ac:dyDescent="0.25">
      <c r="B72" s="128" t="s">
        <v>20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2:13" ht="13.5" customHeight="1" x14ac:dyDescent="0.25">
      <c r="B73" s="128" t="s">
        <v>19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</row>
    <row r="74" spans="2:13" ht="13.5" customHeight="1" x14ac:dyDescent="0.25">
      <c r="B74" s="128" t="s">
        <v>18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2:13" ht="13.5" customHeight="1" x14ac:dyDescent="0.25">
      <c r="B75" s="128" t="s">
        <v>17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</row>
    <row r="76" spans="2:13" ht="13.5" customHeight="1" x14ac:dyDescent="0.25">
      <c r="B76" s="128" t="s">
        <v>16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</row>
    <row r="77" spans="2:13" ht="13.5" customHeight="1" x14ac:dyDescent="0.25">
      <c r="B77" s="128" t="s">
        <v>15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</row>
    <row r="78" spans="2:13" ht="13.5" customHeight="1" x14ac:dyDescent="0.25">
      <c r="B78" s="128" t="s">
        <v>14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</row>
    <row r="79" spans="2:13" ht="13.5" customHeight="1" x14ac:dyDescent="0.25">
      <c r="B79" s="128" t="s">
        <v>13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</row>
    <row r="80" spans="2:13" ht="13.5" customHeight="1" x14ac:dyDescent="0.25">
      <c r="B80" s="128" t="s">
        <v>12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</row>
    <row r="81" spans="2:13" ht="13.5" customHeight="1" x14ac:dyDescent="0.25">
      <c r="B81" s="7"/>
      <c r="C81" s="8"/>
      <c r="D81" s="8"/>
      <c r="E81" s="8"/>
      <c r="F81" s="8"/>
      <c r="G81" s="8"/>
      <c r="H81" s="8"/>
      <c r="I81" s="79"/>
      <c r="J81" s="79"/>
      <c r="K81" s="79"/>
      <c r="L81" s="8"/>
      <c r="M81" s="8"/>
    </row>
    <row r="82" spans="2:13" x14ac:dyDescent="0.2">
      <c r="B82" s="1" t="s">
        <v>100</v>
      </c>
    </row>
    <row r="83" spans="2:13" ht="24" customHeight="1" x14ac:dyDescent="0.25">
      <c r="B83" s="128" t="s">
        <v>11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</row>
    <row r="87" spans="2:13" x14ac:dyDescent="0.2">
      <c r="D87" s="1" t="s">
        <v>94</v>
      </c>
    </row>
  </sheetData>
  <mergeCells count="34">
    <mergeCell ref="B83:M83"/>
    <mergeCell ref="D5:D6"/>
    <mergeCell ref="B56:M56"/>
    <mergeCell ref="B57:M57"/>
    <mergeCell ref="M5:M6"/>
    <mergeCell ref="L5:L6"/>
    <mergeCell ref="F5:F6"/>
    <mergeCell ref="B66:M66"/>
    <mergeCell ref="B78:M78"/>
    <mergeCell ref="B79:M79"/>
    <mergeCell ref="B80:M80"/>
    <mergeCell ref="B64:M64"/>
    <mergeCell ref="B72:M72"/>
    <mergeCell ref="B73:M73"/>
    <mergeCell ref="H5:H6"/>
    <mergeCell ref="A5:A6"/>
    <mergeCell ref="C5:C6"/>
    <mergeCell ref="G5:G6"/>
    <mergeCell ref="E5:E6"/>
    <mergeCell ref="B5:B6"/>
    <mergeCell ref="B2:M2"/>
    <mergeCell ref="B3:M3"/>
    <mergeCell ref="B77:M77"/>
    <mergeCell ref="B74:M74"/>
    <mergeCell ref="B75:M75"/>
    <mergeCell ref="B76:M76"/>
    <mergeCell ref="B67:M67"/>
    <mergeCell ref="B68:M68"/>
    <mergeCell ref="B69:M69"/>
    <mergeCell ref="B70:M70"/>
    <mergeCell ref="B71:M71"/>
    <mergeCell ref="I5:I6"/>
    <mergeCell ref="J5:K5"/>
    <mergeCell ref="B59:M59"/>
  </mergeCells>
  <pageMargins left="0.47244094488188981" right="0.23622047244094491" top="0.74803149606299213" bottom="0.74803149606299213" header="0.31496062992125984" footer="0.31496062992125984"/>
  <pageSetup paperSize="9" scale="105" orientation="landscape" r:id="rId1"/>
  <headerFooter>
    <oddHeader>&amp;RПриложение 3</oddHeader>
  </headerFooter>
  <rowBreaks count="1" manualBreakCount="1">
    <brk id="4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 А.В.</dc:creator>
  <cp:lastModifiedBy>Быкова Марина В.</cp:lastModifiedBy>
  <cp:lastPrinted>2016-03-15T09:59:10Z</cp:lastPrinted>
  <dcterms:created xsi:type="dcterms:W3CDTF">2014-05-15T10:27:13Z</dcterms:created>
  <dcterms:modified xsi:type="dcterms:W3CDTF">2016-04-14T12:16:04Z</dcterms:modified>
</cp:coreProperties>
</file>